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6 - PROA\4 - AC\1 - AC PROA\23P075_PROA_ AC Ville Marseille lots 5&amp;6\03 - MISSIONS EN COURS\23P07506_Ecoles\GS VISTE BOUSQUET\4_DOCUMENT_DE_TRAVAIL\PTD\"/>
    </mc:Choice>
  </mc:AlternateContent>
  <xr:revisionPtr revIDLastSave="0" documentId="13_ncr:1_{A70C61F8-C0A4-4479-93B4-7A9452DCAF97}" xr6:coauthVersionLast="47" xr6:coauthVersionMax="47" xr10:uidLastSave="{00000000-0000-0000-0000-000000000000}"/>
  <bookViews>
    <workbookView xWindow="-110" yWindow="10690" windowWidth="19420" windowHeight="10300" xr2:uid="{00000000-000D-0000-FFFF-FFFF00000000}"/>
  </bookViews>
  <sheets>
    <sheet name="Tableau surface Viste Bousque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7" l="1"/>
  <c r="K17" i="7" l="1"/>
  <c r="K18" i="7"/>
  <c r="C58" i="7"/>
  <c r="K53" i="7"/>
  <c r="K54" i="7"/>
  <c r="K36" i="7"/>
  <c r="K37" i="7"/>
  <c r="K38" i="7"/>
  <c r="K23" i="7"/>
  <c r="K24" i="7"/>
  <c r="K25" i="7"/>
  <c r="K26" i="7"/>
  <c r="K27" i="7"/>
  <c r="K28" i="7"/>
  <c r="K29" i="7"/>
  <c r="K30" i="7"/>
  <c r="K31" i="7"/>
  <c r="K32" i="7"/>
  <c r="K22" i="7"/>
  <c r="K7" i="7"/>
  <c r="K71" i="7"/>
  <c r="K70" i="7"/>
  <c r="K69" i="7"/>
  <c r="K68" i="7"/>
  <c r="K67" i="7"/>
  <c r="K66" i="7"/>
  <c r="K65" i="7"/>
  <c r="K64" i="7"/>
  <c r="K63" i="7"/>
  <c r="K57" i="7"/>
  <c r="K56" i="7" s="1"/>
  <c r="K55" i="7"/>
  <c r="K52" i="7"/>
  <c r="K51" i="7"/>
  <c r="K50" i="7"/>
  <c r="K49" i="7"/>
  <c r="K48" i="7"/>
  <c r="K47" i="7"/>
  <c r="K46" i="7"/>
  <c r="K45" i="7"/>
  <c r="K44" i="7"/>
  <c r="K41" i="7"/>
  <c r="K40" i="7"/>
  <c r="K39" i="7"/>
  <c r="K35" i="7"/>
  <c r="K34" i="7"/>
  <c r="K19" i="7"/>
  <c r="K16" i="7"/>
  <c r="K15" i="7"/>
  <c r="K14" i="7"/>
  <c r="K13" i="7"/>
  <c r="K12" i="7"/>
  <c r="K10" i="7"/>
  <c r="K9" i="7"/>
  <c r="K8" i="7"/>
  <c r="K6" i="7"/>
  <c r="K5" i="7"/>
  <c r="K4" i="7"/>
  <c r="K60" i="7" l="1"/>
  <c r="K33" i="7"/>
  <c r="K43" i="7"/>
  <c r="K42" i="7" s="1"/>
  <c r="K21" i="7"/>
  <c r="K11" i="7"/>
  <c r="K3" i="7"/>
  <c r="G57" i="7"/>
  <c r="G69" i="7"/>
  <c r="K58" i="7" l="1"/>
  <c r="G67" i="7"/>
  <c r="G64" i="7"/>
  <c r="G55" i="7"/>
  <c r="G50" i="7"/>
  <c r="G49" i="7"/>
  <c r="G16" i="7"/>
  <c r="G14" i="7"/>
  <c r="G6" i="7"/>
  <c r="G65" i="7"/>
  <c r="G68" i="7"/>
  <c r="G70" i="7"/>
  <c r="G71" i="7"/>
  <c r="G45" i="7"/>
  <c r="G46" i="7"/>
  <c r="G47" i="7"/>
  <c r="G48" i="7"/>
  <c r="G51" i="7"/>
  <c r="G52" i="7"/>
  <c r="G54" i="7"/>
  <c r="G44" i="7"/>
  <c r="G38" i="7"/>
  <c r="G35" i="7"/>
  <c r="G36" i="7"/>
  <c r="G39" i="7"/>
  <c r="G40" i="7"/>
  <c r="G41" i="7"/>
  <c r="G34" i="7"/>
  <c r="G32" i="7"/>
  <c r="G30" i="7"/>
  <c r="G15" i="7"/>
  <c r="G17" i="7"/>
  <c r="G24" i="7"/>
  <c r="G25" i="7"/>
  <c r="G26" i="7"/>
  <c r="G27" i="7"/>
  <c r="G19" i="7"/>
  <c r="G13" i="7"/>
  <c r="G12" i="7"/>
  <c r="G43" i="7" l="1"/>
  <c r="G42" i="7" s="1"/>
  <c r="G33" i="7"/>
  <c r="G63" i="7" l="1"/>
  <c r="G5" i="7"/>
  <c r="G8" i="7"/>
  <c r="G9" i="7"/>
  <c r="G10" i="7"/>
  <c r="G4" i="7"/>
  <c r="G3" i="7" l="1"/>
  <c r="G66" i="7"/>
  <c r="G60" i="7" s="1"/>
  <c r="G11" i="7"/>
  <c r="G28" i="7" l="1"/>
  <c r="G29" i="7" l="1"/>
  <c r="G21" i="7" s="1"/>
  <c r="G58" i="7" s="1"/>
</calcChain>
</file>

<file path=xl/sharedStrings.xml><?xml version="1.0" encoding="utf-8"?>
<sst xmlns="http://schemas.openxmlformats.org/spreadsheetml/2006/main" count="159" uniqueCount="133">
  <si>
    <t>Existant</t>
  </si>
  <si>
    <t>Section 2-3 ans : Espace de change</t>
  </si>
  <si>
    <t>Section 2-3 ans : Buanderie</t>
  </si>
  <si>
    <t>Rangements matériels pédagogiques</t>
  </si>
  <si>
    <t>Sanitaires</t>
  </si>
  <si>
    <t>Salle de motricité</t>
  </si>
  <si>
    <t>Salle polyvalente</t>
  </si>
  <si>
    <t>Dépôt salle polyvalente</t>
  </si>
  <si>
    <t>Vestiaires personnel municipal</t>
  </si>
  <si>
    <t>Fonction</t>
  </si>
  <si>
    <t>Dortoirs</t>
  </si>
  <si>
    <t>SU UNITAIRE</t>
  </si>
  <si>
    <t>SU TOTALE</t>
  </si>
  <si>
    <t>Nb</t>
  </si>
  <si>
    <t>Office</t>
  </si>
  <si>
    <t>Besoins</t>
  </si>
  <si>
    <t>Salles de classes de type 60</t>
  </si>
  <si>
    <t>Salles de classes de type 40</t>
  </si>
  <si>
    <t>Chambre forte</t>
  </si>
  <si>
    <t>Salles de propreté/ sanitaire</t>
  </si>
  <si>
    <t>Laverie</t>
  </si>
  <si>
    <t>Espaces extérieurs</t>
  </si>
  <si>
    <t>Enseignement maternelle</t>
  </si>
  <si>
    <t>Enseignement élémentaire</t>
  </si>
  <si>
    <t>Locaux communs</t>
  </si>
  <si>
    <t>Espace accueil maternelle</t>
  </si>
  <si>
    <t>Espace accueil élémentaire</t>
  </si>
  <si>
    <t>BCD</t>
  </si>
  <si>
    <t>Salle de restauration maternelle</t>
  </si>
  <si>
    <t>Salle de restauration élémentaire</t>
  </si>
  <si>
    <t>Sanitaires zones restauration</t>
  </si>
  <si>
    <t>Cabinet médical / bureau psychologue</t>
  </si>
  <si>
    <t>Locaux partagés Ecole / périscolaire / ACM</t>
  </si>
  <si>
    <t>Locaux adultes</t>
  </si>
  <si>
    <t>Bureau direction</t>
  </si>
  <si>
    <t>Salle des maitres</t>
  </si>
  <si>
    <t>Tisannerie personnel municipal</t>
  </si>
  <si>
    <t>Locaux servants</t>
  </si>
  <si>
    <t>Satellite restauration</t>
  </si>
  <si>
    <t>Bureau</t>
  </si>
  <si>
    <t>Local déchets</t>
  </si>
  <si>
    <t>Locaux entretien</t>
  </si>
  <si>
    <t>Réception</t>
  </si>
  <si>
    <t>Zone réserves</t>
  </si>
  <si>
    <t>Vestiaires sanitaires personnel restauration</t>
  </si>
  <si>
    <t>Loge technique</t>
  </si>
  <si>
    <t>Locaux Techniques</t>
  </si>
  <si>
    <t>Local conteneurs</t>
  </si>
  <si>
    <t>Rangements extérieurs</t>
  </si>
  <si>
    <t>pm</t>
  </si>
  <si>
    <t>Conciergerie</t>
  </si>
  <si>
    <t>Décompresion Ulis</t>
  </si>
  <si>
    <t>zone self élémentaire</t>
  </si>
  <si>
    <t>espace reprographie</t>
  </si>
  <si>
    <t>stockage classe mobile</t>
  </si>
  <si>
    <t>Parvis</t>
  </si>
  <si>
    <t>Porche</t>
  </si>
  <si>
    <t>Jardin pédagogique</t>
  </si>
  <si>
    <t>Cour élémentaire</t>
  </si>
  <si>
    <t>Préau élémentaire</t>
  </si>
  <si>
    <t>Stationnement</t>
  </si>
  <si>
    <t>Parking vélo</t>
  </si>
  <si>
    <t>Stationnement concierge</t>
  </si>
  <si>
    <t xml:space="preserve">Cour maternelle </t>
  </si>
  <si>
    <t>Préau maternelle</t>
  </si>
  <si>
    <t>Salle ULIS</t>
  </si>
  <si>
    <t>Salle RASED</t>
  </si>
  <si>
    <t>N°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</si>
  <si>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</si>
  <si>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</si>
  <si>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</si>
  <si>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</si>
  <si>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</si>
  <si>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</si>
  <si>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</si>
  <si>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</si>
  <si>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</si>
  <si>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</si>
  <si>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</si>
  <si>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</si>
  <si>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</si>
  <si>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</si>
  <si>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</si>
  <si>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</si>
  <si>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</si>
  <si>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</si>
  <si>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</si>
  <si>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</si>
  <si>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</si>
  <si>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</si>
  <si>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</si>
  <si>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</si>
  <si>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</si>
  <si>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</si>
  <si>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</si>
  <si>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</si>
  <si>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</si>
  <si>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</si>
  <si>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</si>
  <si>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</si>
  <si>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</si>
  <si>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</si>
  <si>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</si>
  <si>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</si>
  <si>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3.3</t>
  </si>
  <si>
    <t>3.3.1</t>
  </si>
  <si>
    <t>3.3.1.a</t>
  </si>
  <si>
    <t>3.3.1.b</t>
  </si>
  <si>
    <t>3.3.1.c</t>
  </si>
  <si>
    <t>3.3.1.d</t>
  </si>
  <si>
    <t>3.3.1.e</t>
  </si>
  <si>
    <t>3.3.1.f</t>
  </si>
  <si>
    <t>3.3.1.g</t>
  </si>
  <si>
    <t>3.3.2</t>
  </si>
  <si>
    <t>3.3.3</t>
  </si>
  <si>
    <t>3.3.4</t>
  </si>
  <si>
    <t>3.3.5</t>
  </si>
  <si>
    <t>3.3.6</t>
  </si>
  <si>
    <t>5.1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</si>
  <si>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</si>
  <si>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</si>
  <si>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</si>
  <si>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</si>
  <si>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</si>
  <si>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</si>
  <si>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</si>
  <si>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</si>
  <si>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</si>
  <si>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</si>
  <si>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</si>
  <si>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Logment concierge</t>
  </si>
  <si>
    <t>Maitre E</t>
  </si>
  <si>
    <t>MOE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</si>
</sst>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&quot;m²&quot;"/>
  </numFmts>
  <fonts count="13" x14ac:knownFonts="1">
    <font>
      <sz val="10"/>
      <color rgb="FF000000"/>
      <name val="Times New Roman"/>
      <charset val="204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8"/>
      <name val="Times New Roman"/>
      <family val="1"/>
    </font>
    <font>
      <sz val="9"/>
      <color rgb="FF000000"/>
      <name val="Arial"/>
      <family val="2"/>
    </font>
    <font>
      <b/>
      <sz val="10"/>
      <color theme="0"/>
      <name val="Arial"/>
      <family val="2"/>
    </font>
    <font>
      <sz val="10"/>
      <color theme="1"/>
      <name val="Corbel"/>
      <family val="2"/>
    </font>
    <font>
      <i/>
      <sz val="10"/>
      <color theme="1"/>
      <name val="Corbel"/>
      <family val="2"/>
    </font>
    <font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 applyAlignment="1">
      <alignment horizontal="left" vertical="top"/>
    </xf>
    <xf numFmtId="0" fontId="0" fillId="0" borderId="0" xfId="0"/>
    <xf numFmtId="0" fontId="3" fillId="0" borderId="0" xfId="0" applyFont="1"/>
    <xf numFmtId="0" fontId="5" fillId="4" borderId="8" xfId="0" applyFont="1" applyFill="1" applyBorder="1" applyAlignment="1">
      <alignment horizontal="left" vertical="top"/>
    </xf>
    <xf numFmtId="164" fontId="5" fillId="4" borderId="9" xfId="0" applyNumberFormat="1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4" fillId="6" borderId="6" xfId="0" applyNumberFormat="1" applyFont="1" applyFill="1" applyBorder="1" applyAlignment="1">
      <alignment horizontal="center" vertical="center"/>
    </xf>
    <xf numFmtId="0" fontId="1" fillId="0" borderId="3" xfId="1" applyBorder="1" applyAlignment="1">
      <alignment vertical="center"/>
    </xf>
    <xf numFmtId="0" fontId="1" fillId="0" borderId="2" xfId="1" applyBorder="1" applyAlignment="1">
      <alignment horizontal="center" vertical="center"/>
    </xf>
    <xf numFmtId="1" fontId="1" fillId="0" borderId="10" xfId="1" applyNumberFormat="1" applyBorder="1" applyAlignment="1">
      <alignment horizontal="center" vertical="center"/>
    </xf>
    <xf numFmtId="1" fontId="1" fillId="0" borderId="2" xfId="1" applyNumberFormat="1" applyBorder="1" applyAlignment="1">
      <alignment horizontal="center" vertical="center"/>
    </xf>
    <xf numFmtId="0" fontId="1" fillId="0" borderId="2" xfId="1" applyBorder="1" applyAlignment="1">
      <alignment vertical="center"/>
    </xf>
    <xf numFmtId="1" fontId="1" fillId="0" borderId="3" xfId="1" applyNumberFormat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/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0" fontId="2" fillId="8" borderId="2" xfId="1" applyFont="1" applyFill="1" applyBorder="1" applyAlignment="1">
      <alignment horizontal="center" vertical="center"/>
    </xf>
    <xf numFmtId="1" fontId="2" fillId="8" borderId="10" xfId="1" applyNumberFormat="1" applyFont="1" applyFill="1" applyBorder="1" applyAlignment="1">
      <alignment horizontal="center" vertical="center"/>
    </xf>
    <xf numFmtId="164" fontId="5" fillId="9" borderId="5" xfId="0" applyNumberFormat="1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164" fontId="5" fillId="9" borderId="9" xfId="0" applyNumberFormat="1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left" vertical="top"/>
    </xf>
    <xf numFmtId="0" fontId="2" fillId="2" borderId="3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1" fontId="2" fillId="2" borderId="10" xfId="1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9" fillId="8" borderId="3" xfId="1" applyFont="1" applyFill="1" applyBorder="1" applyAlignment="1">
      <alignment vertical="center"/>
    </xf>
    <xf numFmtId="164" fontId="9" fillId="8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right" vertical="center" wrapText="1"/>
    </xf>
    <xf numFmtId="0" fontId="5" fillId="10" borderId="8" xfId="0" applyFont="1" applyFill="1" applyBorder="1" applyAlignment="1">
      <alignment horizontal="left" vertical="top"/>
    </xf>
    <xf numFmtId="0" fontId="5" fillId="10" borderId="9" xfId="0" applyFont="1" applyFill="1" applyBorder="1" applyAlignment="1">
      <alignment horizontal="center" vertical="center"/>
    </xf>
    <xf numFmtId="164" fontId="5" fillId="10" borderId="5" xfId="0" applyNumberFormat="1" applyFont="1" applyFill="1" applyBorder="1" applyAlignment="1">
      <alignment horizontal="center" vertical="center"/>
    </xf>
    <xf numFmtId="164" fontId="5" fillId="10" borderId="9" xfId="0" applyNumberFormat="1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5" fillId="11" borderId="8" xfId="0" applyFont="1" applyFill="1" applyBorder="1" applyAlignment="1">
      <alignment horizontal="left" vertical="top"/>
    </xf>
    <xf numFmtId="0" fontId="5" fillId="11" borderId="9" xfId="0" applyFont="1" applyFill="1" applyBorder="1" applyAlignment="1">
      <alignment horizontal="center" vertical="center"/>
    </xf>
    <xf numFmtId="164" fontId="5" fillId="11" borderId="5" xfId="0" applyNumberFormat="1" applyFont="1" applyFill="1" applyBorder="1" applyAlignment="1">
      <alignment horizontal="center" vertical="center"/>
    </xf>
    <xf numFmtId="164" fontId="5" fillId="11" borderId="9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5" fillId="10" borderId="9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9" borderId="9" xfId="0" applyFont="1" applyFill="1" applyBorder="1" applyAlignment="1">
      <alignment horizontal="center" vertical="top"/>
    </xf>
    <xf numFmtId="0" fontId="5" fillId="3" borderId="0" xfId="0" applyFont="1" applyFill="1" applyAlignment="1">
      <alignment horizontal="center" vertical="top"/>
    </xf>
    <xf numFmtId="0" fontId="9" fillId="8" borderId="7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left" vertical="top"/>
    </xf>
    <xf numFmtId="0" fontId="5" fillId="11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5" fillId="7" borderId="9" xfId="0" applyFont="1" applyFill="1" applyBorder="1" applyAlignment="1">
      <alignment horizontal="center" vertical="top"/>
    </xf>
    <xf numFmtId="0" fontId="1" fillId="5" borderId="11" xfId="0" applyFont="1" applyFill="1" applyBorder="1" applyAlignment="1">
      <alignment horizontal="left" vertical="center" indent="1"/>
    </xf>
    <xf numFmtId="0" fontId="4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</cellXfs>
  <cellStyles count="2">
    <cellStyle name="Normal" xfId="0" builtinId="0"/>
    <cellStyle name="Normal 5" xfId="1" xr:uid="{6C114F41-AD10-4187-B511-D98BE4C118AE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D6223-03A2-44C0-BD85-7DB194162813}">
  <dimension ref="A1:K71"/>
  <sheetViews>
    <sheetView showGridLines="0" tabSelected="1" topLeftCell="A59" zoomScale="86" zoomScaleNormal="86" workbookViewId="0">
      <selection activeCell="P9" sqref="P9"/>
    </sheetView>
  </sheetViews>
  <sheetFormatPr baseColWidth="10" defaultColWidth="11.33203125" defaultRowHeight="12.75" outlineLevelRow="1" x14ac:dyDescent="0.2"/>
  <cols>
    <col min="1" max="1" width="7.83203125" style="2" bestFit="1" customWidth="1"/>
    <col min="2" max="2" width="55.83203125" style="2" bestFit="1" customWidth="1"/>
    <col min="3" max="3" width="12.33203125" style="21" customWidth="1"/>
    <col min="4" max="4" width="2.83203125" style="2" customWidth="1"/>
    <col min="5" max="5" width="10.83203125" style="21" customWidth="1"/>
    <col min="6" max="6" width="12.1640625" style="21" customWidth="1"/>
    <col min="7" max="7" width="12.33203125" style="21" customWidth="1"/>
    <col min="8" max="8" width="6.1640625" style="2" customWidth="1"/>
    <col min="9" max="9" width="10.83203125" style="21" customWidth="1"/>
    <col min="10" max="10" width="12.1640625" style="21" customWidth="1"/>
    <col min="11" max="11" width="12.33203125" style="21" customWidth="1"/>
    <col min="12" max="16384" width="11.33203125" style="2"/>
  </cols>
  <sheetData>
    <row r="1" spans="1:11" ht="15.75" customHeight="1" x14ac:dyDescent="0.2">
      <c r="A1" s="70" t="s">
        <v>67</v>
      </c>
      <c r="B1" s="68" t="s">
        <v>9</v>
      </c>
      <c r="C1" s="71" t="s">
        <v>0</v>
      </c>
      <c r="E1" s="67" t="s">
        <v>15</v>
      </c>
      <c r="F1" s="67"/>
      <c r="G1" s="67"/>
      <c r="I1" s="67" t="s">
        <v>132</v>
      </c>
      <c r="J1" s="67"/>
      <c r="K1" s="67"/>
    </row>
    <row r="2" spans="1:11" s="20" customFormat="1" ht="24.75" thickBot="1" x14ac:dyDescent="0.25">
      <c r="A2" s="70"/>
      <c r="B2" s="69"/>
      <c r="C2" s="72"/>
      <c r="E2" s="18" t="s">
        <v>13</v>
      </c>
      <c r="F2" s="19" t="s">
        <v>11</v>
      </c>
      <c r="G2" s="19" t="s">
        <v>12</v>
      </c>
      <c r="I2" s="18" t="s">
        <v>13</v>
      </c>
      <c r="J2" s="19" t="s">
        <v>11</v>
      </c>
      <c r="K2" s="19" t="s">
        <v>12</v>
      </c>
    </row>
    <row r="3" spans="1:11" ht="13.5" thickBot="1" x14ac:dyDescent="0.25">
      <c r="A3" s="55">
        <v>1</v>
      </c>
      <c r="B3" s="45" t="s">
        <v>22</v>
      </c>
      <c r="C3" s="47">
        <v>700.7</v>
      </c>
      <c r="E3" s="46"/>
      <c r="F3" s="48"/>
      <c r="G3" s="47">
        <f>SUM(G4:G10)</f>
        <v>784</v>
      </c>
      <c r="I3" s="46"/>
      <c r="J3" s="48"/>
      <c r="K3" s="47">
        <f>SUM(K4:K10)</f>
        <v>0</v>
      </c>
    </row>
    <row r="4" spans="1:11" outlineLevel="1" x14ac:dyDescent="0.2">
      <c r="A4" s="63" t="s">
        <v>68</v>
      </c>
      <c r="B4" s="12" t="s">
        <v>16</v>
      </c>
      <c r="C4" s="26">
        <v>504</v>
      </c>
      <c r="D4" s="27"/>
      <c r="E4" s="11">
        <v>6</v>
      </c>
      <c r="F4" s="10">
        <v>60</v>
      </c>
      <c r="G4" s="26">
        <f>F4*E4</f>
        <v>360</v>
      </c>
      <c r="I4" s="11"/>
      <c r="J4" s="10"/>
      <c r="K4" s="26">
        <f>J4*I4</f>
        <v>0</v>
      </c>
    </row>
    <row r="5" spans="1:11" outlineLevel="1" x14ac:dyDescent="0.2">
      <c r="A5" s="63" t="s">
        <v>69</v>
      </c>
      <c r="B5" s="12" t="s">
        <v>17</v>
      </c>
      <c r="C5" s="26">
        <v>0</v>
      </c>
      <c r="D5" s="27"/>
      <c r="E5" s="11">
        <v>5</v>
      </c>
      <c r="F5" s="10">
        <v>40</v>
      </c>
      <c r="G5" s="26">
        <f t="shared" ref="G5:G10" si="0">F5*E5</f>
        <v>200</v>
      </c>
      <c r="I5" s="11"/>
      <c r="J5" s="10"/>
      <c r="K5" s="26">
        <f t="shared" ref="K5:K7" si="1">J5*I5</f>
        <v>0</v>
      </c>
    </row>
    <row r="6" spans="1:11" outlineLevel="1" x14ac:dyDescent="0.2">
      <c r="A6" s="63" t="s">
        <v>70</v>
      </c>
      <c r="B6" s="8" t="s">
        <v>10</v>
      </c>
      <c r="C6" s="26">
        <v>106.7</v>
      </c>
      <c r="D6" s="27"/>
      <c r="E6" s="17">
        <v>3</v>
      </c>
      <c r="F6" s="10">
        <v>40</v>
      </c>
      <c r="G6" s="26">
        <f t="shared" si="0"/>
        <v>120</v>
      </c>
      <c r="I6" s="17"/>
      <c r="J6" s="10"/>
      <c r="K6" s="26">
        <f t="shared" si="1"/>
        <v>0</v>
      </c>
    </row>
    <row r="7" spans="1:11" outlineLevel="1" x14ac:dyDescent="0.2">
      <c r="A7" s="63" t="s">
        <v>71</v>
      </c>
      <c r="B7" s="8" t="s">
        <v>19</v>
      </c>
      <c r="C7" s="26">
        <v>57</v>
      </c>
      <c r="D7" s="27"/>
      <c r="E7" s="17"/>
      <c r="F7" s="13"/>
      <c r="G7" s="26">
        <v>64</v>
      </c>
      <c r="I7" s="17"/>
      <c r="J7" s="13"/>
      <c r="K7" s="26">
        <f t="shared" si="1"/>
        <v>0</v>
      </c>
    </row>
    <row r="8" spans="1:11" outlineLevel="1" x14ac:dyDescent="0.2">
      <c r="A8" s="63" t="s">
        <v>72</v>
      </c>
      <c r="B8" s="8" t="s">
        <v>1</v>
      </c>
      <c r="C8" s="26">
        <v>0</v>
      </c>
      <c r="D8" s="27"/>
      <c r="E8" s="17">
        <v>1</v>
      </c>
      <c r="F8" s="17">
        <v>5</v>
      </c>
      <c r="G8" s="26">
        <f t="shared" si="0"/>
        <v>5</v>
      </c>
      <c r="I8" s="17"/>
      <c r="J8" s="17"/>
      <c r="K8" s="26">
        <f t="shared" ref="K8:K10" si="2">J8*I8</f>
        <v>0</v>
      </c>
    </row>
    <row r="9" spans="1:11" outlineLevel="1" x14ac:dyDescent="0.2">
      <c r="A9" s="63" t="s">
        <v>73</v>
      </c>
      <c r="B9" s="8" t="s">
        <v>2</v>
      </c>
      <c r="C9" s="26">
        <v>15</v>
      </c>
      <c r="D9" s="27"/>
      <c r="E9" s="17">
        <v>1</v>
      </c>
      <c r="F9" s="17">
        <v>5</v>
      </c>
      <c r="G9" s="26">
        <f t="shared" si="0"/>
        <v>5</v>
      </c>
      <c r="I9" s="17"/>
      <c r="J9" s="17"/>
      <c r="K9" s="26">
        <f t="shared" si="2"/>
        <v>0</v>
      </c>
    </row>
    <row r="10" spans="1:11" ht="13.5" outlineLevel="1" thickBot="1" x14ac:dyDescent="0.25">
      <c r="A10" s="63" t="s">
        <v>74</v>
      </c>
      <c r="B10" s="8" t="s">
        <v>3</v>
      </c>
      <c r="C10" s="26">
        <v>18</v>
      </c>
      <c r="D10" s="27"/>
      <c r="E10" s="17">
        <v>3</v>
      </c>
      <c r="F10" s="10">
        <v>10</v>
      </c>
      <c r="G10" s="26">
        <f t="shared" si="0"/>
        <v>30</v>
      </c>
      <c r="I10" s="17"/>
      <c r="J10" s="10"/>
      <c r="K10" s="26">
        <f t="shared" si="2"/>
        <v>0</v>
      </c>
    </row>
    <row r="11" spans="1:11" ht="13.5" thickBot="1" x14ac:dyDescent="0.25">
      <c r="A11" s="56">
        <v>2</v>
      </c>
      <c r="B11" s="3" t="s">
        <v>23</v>
      </c>
      <c r="C11" s="5">
        <f>SUM(C12:C19)</f>
        <v>1154</v>
      </c>
      <c r="E11" s="22"/>
      <c r="F11" s="4"/>
      <c r="G11" s="5">
        <f>SUM(G12:G19)</f>
        <v>1266</v>
      </c>
      <c r="I11" s="22"/>
      <c r="J11" s="4"/>
      <c r="K11" s="5">
        <f>SUM(K12:K19)</f>
        <v>0</v>
      </c>
    </row>
    <row r="12" spans="1:11" outlineLevel="1" x14ac:dyDescent="0.2">
      <c r="A12" s="63" t="s">
        <v>75</v>
      </c>
      <c r="B12" s="12" t="s">
        <v>16</v>
      </c>
      <c r="C12" s="26">
        <v>1006</v>
      </c>
      <c r="D12" s="27"/>
      <c r="E12" s="11">
        <v>9</v>
      </c>
      <c r="F12" s="10">
        <v>60</v>
      </c>
      <c r="G12" s="26">
        <f>F12*E12</f>
        <v>540</v>
      </c>
      <c r="I12" s="11"/>
      <c r="J12" s="10"/>
      <c r="K12" s="26">
        <f>J12*I12</f>
        <v>0</v>
      </c>
    </row>
    <row r="13" spans="1:11" outlineLevel="1" x14ac:dyDescent="0.2">
      <c r="A13" s="63" t="s">
        <v>76</v>
      </c>
      <c r="B13" s="12" t="s">
        <v>17</v>
      </c>
      <c r="C13" s="26">
        <v>0</v>
      </c>
      <c r="D13" s="27"/>
      <c r="E13" s="11">
        <v>10</v>
      </c>
      <c r="F13" s="10">
        <v>40</v>
      </c>
      <c r="G13" s="26">
        <f t="shared" ref="G13:G19" si="3">F13*E13</f>
        <v>400</v>
      </c>
      <c r="I13" s="11"/>
      <c r="J13" s="10"/>
      <c r="K13" s="26">
        <f t="shared" ref="K13:K15" si="4">J13*I13</f>
        <v>0</v>
      </c>
    </row>
    <row r="14" spans="1:11" outlineLevel="1" x14ac:dyDescent="0.2">
      <c r="A14" s="63" t="s">
        <v>77</v>
      </c>
      <c r="B14" s="12" t="s">
        <v>65</v>
      </c>
      <c r="C14" s="26" t="s">
        <v>49</v>
      </c>
      <c r="D14" s="27"/>
      <c r="E14" s="11">
        <v>1</v>
      </c>
      <c r="F14" s="10">
        <v>60</v>
      </c>
      <c r="G14" s="26">
        <f t="shared" si="3"/>
        <v>60</v>
      </c>
      <c r="I14" s="11"/>
      <c r="J14" s="10"/>
      <c r="K14" s="26">
        <f t="shared" si="4"/>
        <v>0</v>
      </c>
    </row>
    <row r="15" spans="1:11" outlineLevel="1" x14ac:dyDescent="0.2">
      <c r="A15" s="63" t="s">
        <v>78</v>
      </c>
      <c r="B15" s="8" t="s">
        <v>51</v>
      </c>
      <c r="C15" s="26">
        <v>0</v>
      </c>
      <c r="D15" s="27"/>
      <c r="E15" s="11">
        <v>1</v>
      </c>
      <c r="F15" s="10">
        <v>40</v>
      </c>
      <c r="G15" s="26">
        <f t="shared" si="3"/>
        <v>40</v>
      </c>
      <c r="I15" s="11"/>
      <c r="J15" s="10"/>
      <c r="K15" s="26">
        <f t="shared" si="4"/>
        <v>0</v>
      </c>
    </row>
    <row r="16" spans="1:11" outlineLevel="1" x14ac:dyDescent="0.2">
      <c r="A16" s="63" t="s">
        <v>79</v>
      </c>
      <c r="B16" s="64" t="s">
        <v>66</v>
      </c>
      <c r="C16" s="26" t="s">
        <v>49</v>
      </c>
      <c r="D16" s="27"/>
      <c r="E16" s="11">
        <v>1</v>
      </c>
      <c r="F16" s="10">
        <v>60</v>
      </c>
      <c r="G16" s="26">
        <f t="shared" si="3"/>
        <v>60</v>
      </c>
      <c r="I16" s="11"/>
      <c r="J16" s="10"/>
      <c r="K16" s="26">
        <f>J16*I16</f>
        <v>0</v>
      </c>
    </row>
    <row r="17" spans="1:11" outlineLevel="1" x14ac:dyDescent="0.2">
      <c r="A17" s="63" t="s">
        <v>80</v>
      </c>
      <c r="B17" s="8" t="s">
        <v>131</v>
      </c>
      <c r="C17" s="26" t="s">
        <v>49</v>
      </c>
      <c r="D17" s="27"/>
      <c r="E17" s="11">
        <v>1</v>
      </c>
      <c r="F17" s="10">
        <v>15</v>
      </c>
      <c r="G17" s="26">
        <f t="shared" si="3"/>
        <v>15</v>
      </c>
      <c r="I17" s="11"/>
      <c r="J17" s="10"/>
      <c r="K17" s="26">
        <f t="shared" ref="K17:K18" si="5">J17*I17</f>
        <v>0</v>
      </c>
    </row>
    <row r="18" spans="1:11" outlineLevel="1" x14ac:dyDescent="0.2">
      <c r="A18" s="63" t="s">
        <v>81</v>
      </c>
      <c r="B18" s="8" t="s">
        <v>4</v>
      </c>
      <c r="C18" s="26">
        <v>148</v>
      </c>
      <c r="D18" s="27"/>
      <c r="E18" s="17"/>
      <c r="F18" s="13"/>
      <c r="G18" s="26">
        <v>111</v>
      </c>
      <c r="I18" s="17"/>
      <c r="J18" s="13"/>
      <c r="K18" s="26">
        <f t="shared" si="5"/>
        <v>0</v>
      </c>
    </row>
    <row r="19" spans="1:11" ht="13.5" outlineLevel="1" thickBot="1" x14ac:dyDescent="0.25">
      <c r="A19" s="63" t="s">
        <v>82</v>
      </c>
      <c r="B19" s="8" t="s">
        <v>3</v>
      </c>
      <c r="C19" s="26">
        <v>0</v>
      </c>
      <c r="D19" s="27"/>
      <c r="E19" s="17">
        <v>4</v>
      </c>
      <c r="F19" s="10">
        <v>10</v>
      </c>
      <c r="G19" s="26">
        <f t="shared" si="3"/>
        <v>40</v>
      </c>
      <c r="I19" s="17"/>
      <c r="J19" s="10"/>
      <c r="K19" s="26">
        <f t="shared" ref="K19" si="6">J19*I19</f>
        <v>0</v>
      </c>
    </row>
    <row r="20" spans="1:11" ht="13.5" thickBot="1" x14ac:dyDescent="0.25">
      <c r="A20" s="57">
        <v>3</v>
      </c>
      <c r="B20" s="36" t="s">
        <v>24</v>
      </c>
      <c r="C20" s="33"/>
      <c r="E20" s="34"/>
      <c r="F20" s="35"/>
      <c r="G20" s="33"/>
      <c r="I20" s="34"/>
      <c r="J20" s="35"/>
      <c r="K20" s="33"/>
    </row>
    <row r="21" spans="1:11" x14ac:dyDescent="0.2">
      <c r="A21" s="58" t="s">
        <v>83</v>
      </c>
      <c r="B21" s="28" t="s">
        <v>32</v>
      </c>
      <c r="C21" s="30">
        <v>392</v>
      </c>
      <c r="E21" s="29"/>
      <c r="F21" s="30"/>
      <c r="G21" s="30">
        <f>SUM(G22:G32)</f>
        <v>555</v>
      </c>
      <c r="I21" s="29"/>
      <c r="J21" s="30"/>
      <c r="K21" s="30">
        <f>SUM(K22:K32)</f>
        <v>0</v>
      </c>
    </row>
    <row r="22" spans="1:11" outlineLevel="1" x14ac:dyDescent="0.2">
      <c r="A22" s="63" t="s">
        <v>84</v>
      </c>
      <c r="B22" s="12" t="s">
        <v>25</v>
      </c>
      <c r="C22" s="26"/>
      <c r="D22" s="27"/>
      <c r="E22" s="9"/>
      <c r="F22" s="10"/>
      <c r="G22" s="26" t="s">
        <v>49</v>
      </c>
      <c r="I22" s="9"/>
      <c r="J22" s="10"/>
      <c r="K22" s="26">
        <f t="shared" ref="K22:K32" si="7">J22*I22</f>
        <v>0</v>
      </c>
    </row>
    <row r="23" spans="1:11" outlineLevel="1" x14ac:dyDescent="0.2">
      <c r="A23" s="63" t="s">
        <v>85</v>
      </c>
      <c r="B23" s="12" t="s">
        <v>26</v>
      </c>
      <c r="C23" s="26"/>
      <c r="D23" s="27"/>
      <c r="E23" s="9"/>
      <c r="F23" s="10"/>
      <c r="G23" s="26" t="s">
        <v>49</v>
      </c>
      <c r="I23" s="9"/>
      <c r="J23" s="10"/>
      <c r="K23" s="26">
        <f t="shared" si="7"/>
        <v>0</v>
      </c>
    </row>
    <row r="24" spans="1:11" outlineLevel="1" x14ac:dyDescent="0.2">
      <c r="A24" s="63" t="s">
        <v>86</v>
      </c>
      <c r="B24" s="12" t="s">
        <v>5</v>
      </c>
      <c r="C24" s="26">
        <v>115</v>
      </c>
      <c r="D24" s="27"/>
      <c r="E24" s="9">
        <v>1</v>
      </c>
      <c r="F24" s="10">
        <v>80</v>
      </c>
      <c r="G24" s="26">
        <f t="shared" ref="G24:G27" si="8">F24*E24</f>
        <v>80</v>
      </c>
      <c r="I24" s="9"/>
      <c r="J24" s="10"/>
      <c r="K24" s="26">
        <f t="shared" si="7"/>
        <v>0</v>
      </c>
    </row>
    <row r="25" spans="1:11" outlineLevel="1" x14ac:dyDescent="0.2">
      <c r="A25" s="63" t="s">
        <v>87</v>
      </c>
      <c r="B25" s="12" t="s">
        <v>27</v>
      </c>
      <c r="C25" s="26">
        <v>0</v>
      </c>
      <c r="D25" s="27"/>
      <c r="E25" s="9">
        <v>1</v>
      </c>
      <c r="F25" s="10">
        <v>50</v>
      </c>
      <c r="G25" s="26">
        <f t="shared" si="8"/>
        <v>50</v>
      </c>
      <c r="I25" s="9"/>
      <c r="J25" s="10"/>
      <c r="K25" s="26">
        <f t="shared" si="7"/>
        <v>0</v>
      </c>
    </row>
    <row r="26" spans="1:11" outlineLevel="1" x14ac:dyDescent="0.2">
      <c r="A26" s="63" t="s">
        <v>88</v>
      </c>
      <c r="B26" s="12" t="s">
        <v>6</v>
      </c>
      <c r="C26" s="26">
        <v>0</v>
      </c>
      <c r="D26" s="27"/>
      <c r="E26" s="9">
        <v>1</v>
      </c>
      <c r="F26" s="10">
        <v>100</v>
      </c>
      <c r="G26" s="26">
        <f t="shared" si="8"/>
        <v>100</v>
      </c>
      <c r="I26" s="9"/>
      <c r="J26" s="10"/>
      <c r="K26" s="26">
        <f t="shared" si="7"/>
        <v>0</v>
      </c>
    </row>
    <row r="27" spans="1:11" outlineLevel="1" x14ac:dyDescent="0.2">
      <c r="A27" s="63" t="s">
        <v>89</v>
      </c>
      <c r="B27" s="12" t="s">
        <v>7</v>
      </c>
      <c r="C27" s="26">
        <v>0</v>
      </c>
      <c r="D27" s="27"/>
      <c r="E27" s="9">
        <v>1</v>
      </c>
      <c r="F27" s="10">
        <v>15</v>
      </c>
      <c r="G27" s="26">
        <f t="shared" si="8"/>
        <v>15</v>
      </c>
      <c r="I27" s="9"/>
      <c r="J27" s="10"/>
      <c r="K27" s="26">
        <f t="shared" si="7"/>
        <v>0</v>
      </c>
    </row>
    <row r="28" spans="1:11" outlineLevel="1" x14ac:dyDescent="0.2">
      <c r="A28" s="63" t="s">
        <v>90</v>
      </c>
      <c r="B28" s="12" t="s">
        <v>28</v>
      </c>
      <c r="C28" s="26">
        <v>76</v>
      </c>
      <c r="D28" s="27"/>
      <c r="E28" s="9">
        <v>1</v>
      </c>
      <c r="F28" s="10">
        <v>110</v>
      </c>
      <c r="G28" s="26">
        <f>F28*E28</f>
        <v>110</v>
      </c>
      <c r="I28" s="9"/>
      <c r="J28" s="10"/>
      <c r="K28" s="26">
        <f t="shared" si="7"/>
        <v>0</v>
      </c>
    </row>
    <row r="29" spans="1:11" outlineLevel="1" x14ac:dyDescent="0.2">
      <c r="A29" s="63" t="s">
        <v>91</v>
      </c>
      <c r="B29" s="12" t="s">
        <v>29</v>
      </c>
      <c r="C29" s="26">
        <v>128</v>
      </c>
      <c r="D29" s="27"/>
      <c r="E29" s="9">
        <v>1</v>
      </c>
      <c r="F29" s="10">
        <v>140</v>
      </c>
      <c r="G29" s="26">
        <f t="shared" ref="G29:G32" si="9">F29*E29</f>
        <v>140</v>
      </c>
      <c r="I29" s="9"/>
      <c r="J29" s="10"/>
      <c r="K29" s="26">
        <f t="shared" si="7"/>
        <v>0</v>
      </c>
    </row>
    <row r="30" spans="1:11" outlineLevel="1" x14ac:dyDescent="0.2">
      <c r="A30" s="63" t="s">
        <v>92</v>
      </c>
      <c r="B30" s="12" t="s">
        <v>52</v>
      </c>
      <c r="C30" s="26" t="s">
        <v>49</v>
      </c>
      <c r="D30" s="27"/>
      <c r="E30" s="9">
        <v>1</v>
      </c>
      <c r="F30" s="10">
        <v>25</v>
      </c>
      <c r="G30" s="26">
        <f t="shared" si="9"/>
        <v>25</v>
      </c>
      <c r="I30" s="9"/>
      <c r="J30" s="10"/>
      <c r="K30" s="26">
        <f t="shared" si="7"/>
        <v>0</v>
      </c>
    </row>
    <row r="31" spans="1:11" ht="12.75" customHeight="1" outlineLevel="1" x14ac:dyDescent="0.2">
      <c r="A31" s="63" t="s">
        <v>93</v>
      </c>
      <c r="B31" s="8" t="s">
        <v>30</v>
      </c>
      <c r="C31" s="26">
        <v>0</v>
      </c>
      <c r="D31" s="27"/>
      <c r="E31" s="9">
        <v>1</v>
      </c>
      <c r="F31" s="10">
        <v>20</v>
      </c>
      <c r="G31" s="26">
        <v>20</v>
      </c>
      <c r="I31" s="9"/>
      <c r="J31" s="10"/>
      <c r="K31" s="26">
        <f t="shared" si="7"/>
        <v>0</v>
      </c>
    </row>
    <row r="32" spans="1:11" ht="12.75" customHeight="1" outlineLevel="1" x14ac:dyDescent="0.2">
      <c r="A32" s="63" t="s">
        <v>94</v>
      </c>
      <c r="B32" s="8" t="s">
        <v>31</v>
      </c>
      <c r="C32" s="26">
        <v>73</v>
      </c>
      <c r="D32" s="27"/>
      <c r="E32" s="9">
        <v>1</v>
      </c>
      <c r="F32" s="10">
        <v>15</v>
      </c>
      <c r="G32" s="26">
        <f t="shared" si="9"/>
        <v>15</v>
      </c>
      <c r="I32" s="9"/>
      <c r="J32" s="10"/>
      <c r="K32" s="26">
        <f t="shared" si="7"/>
        <v>0</v>
      </c>
    </row>
    <row r="33" spans="1:11" ht="12.75" customHeight="1" x14ac:dyDescent="0.2">
      <c r="A33" s="59" t="s">
        <v>95</v>
      </c>
      <c r="B33" s="41" t="s">
        <v>33</v>
      </c>
      <c r="C33" s="42">
        <v>105.89999999999999</v>
      </c>
      <c r="D33" s="27"/>
      <c r="E33" s="31"/>
      <c r="F33" s="32"/>
      <c r="G33" s="42">
        <f>SUM(G34:G41)</f>
        <v>226</v>
      </c>
      <c r="I33" s="31"/>
      <c r="J33" s="32"/>
      <c r="K33" s="42">
        <f>SUM(K34:K41)</f>
        <v>0</v>
      </c>
    </row>
    <row r="34" spans="1:11" ht="12.75" customHeight="1" outlineLevel="1" x14ac:dyDescent="0.2">
      <c r="A34" s="63" t="s">
        <v>96</v>
      </c>
      <c r="B34" s="8" t="s">
        <v>34</v>
      </c>
      <c r="C34" s="26">
        <v>30</v>
      </c>
      <c r="D34" s="27"/>
      <c r="E34" s="9">
        <v>2</v>
      </c>
      <c r="F34" s="10">
        <v>15</v>
      </c>
      <c r="G34" s="26">
        <f>E34*F34</f>
        <v>30</v>
      </c>
      <c r="I34" s="9"/>
      <c r="J34" s="10"/>
      <c r="K34" s="26">
        <f>I34*J34</f>
        <v>0</v>
      </c>
    </row>
    <row r="35" spans="1:11" ht="12.75" customHeight="1" outlineLevel="1" x14ac:dyDescent="0.2">
      <c r="A35" s="63" t="s">
        <v>97</v>
      </c>
      <c r="B35" s="27" t="s">
        <v>18</v>
      </c>
      <c r="C35" s="26"/>
      <c r="D35" s="27"/>
      <c r="E35" s="9">
        <v>2</v>
      </c>
      <c r="F35" s="10">
        <v>5</v>
      </c>
      <c r="G35" s="26">
        <f t="shared" ref="G35:G41" si="10">E35*F35</f>
        <v>10</v>
      </c>
      <c r="I35" s="9"/>
      <c r="J35" s="10"/>
      <c r="K35" s="26">
        <f t="shared" ref="K35:K38" si="11">I35*J35</f>
        <v>0</v>
      </c>
    </row>
    <row r="36" spans="1:11" ht="12.75" customHeight="1" outlineLevel="1" x14ac:dyDescent="0.2">
      <c r="A36" s="63" t="s">
        <v>98</v>
      </c>
      <c r="B36" s="8" t="s">
        <v>35</v>
      </c>
      <c r="C36" s="26">
        <v>36.799999999999997</v>
      </c>
      <c r="D36" s="27"/>
      <c r="E36" s="9">
        <v>1</v>
      </c>
      <c r="F36" s="10">
        <v>100</v>
      </c>
      <c r="G36" s="26">
        <f t="shared" si="10"/>
        <v>100</v>
      </c>
      <c r="I36" s="9"/>
      <c r="J36" s="10"/>
      <c r="K36" s="26">
        <f t="shared" si="11"/>
        <v>0</v>
      </c>
    </row>
    <row r="37" spans="1:11" ht="12.75" customHeight="1" outlineLevel="1" x14ac:dyDescent="0.2">
      <c r="A37" s="63" t="s">
        <v>99</v>
      </c>
      <c r="B37" s="8" t="s">
        <v>53</v>
      </c>
      <c r="C37" s="26"/>
      <c r="D37" s="27"/>
      <c r="E37" s="9"/>
      <c r="F37" s="10"/>
      <c r="G37" s="26" t="s">
        <v>49</v>
      </c>
      <c r="I37" s="9"/>
      <c r="J37" s="10"/>
      <c r="K37" s="26">
        <f t="shared" si="11"/>
        <v>0</v>
      </c>
    </row>
    <row r="38" spans="1:11" ht="12.75" customHeight="1" outlineLevel="1" x14ac:dyDescent="0.2">
      <c r="A38" s="63" t="s">
        <v>100</v>
      </c>
      <c r="B38" s="8" t="s">
        <v>54</v>
      </c>
      <c r="C38" s="26">
        <v>0</v>
      </c>
      <c r="D38" s="27"/>
      <c r="E38" s="9">
        <v>1</v>
      </c>
      <c r="F38" s="10">
        <v>5</v>
      </c>
      <c r="G38" s="26">
        <f t="shared" si="10"/>
        <v>5</v>
      </c>
      <c r="I38" s="9"/>
      <c r="J38" s="10"/>
      <c r="K38" s="26">
        <f t="shared" si="11"/>
        <v>0</v>
      </c>
    </row>
    <row r="39" spans="1:11" ht="12.75" customHeight="1" outlineLevel="1" x14ac:dyDescent="0.2">
      <c r="A39" s="63" t="s">
        <v>101</v>
      </c>
      <c r="B39" s="8" t="s">
        <v>4</v>
      </c>
      <c r="C39" s="26">
        <v>0</v>
      </c>
      <c r="D39" s="27"/>
      <c r="E39" s="9">
        <v>2</v>
      </c>
      <c r="F39" s="10">
        <v>10</v>
      </c>
      <c r="G39" s="26">
        <f t="shared" si="10"/>
        <v>20</v>
      </c>
      <c r="I39" s="9"/>
      <c r="J39" s="10"/>
      <c r="K39" s="26">
        <f t="shared" ref="K39:K41" si="12">I39*J39</f>
        <v>0</v>
      </c>
    </row>
    <row r="40" spans="1:11" ht="12.75" customHeight="1" outlineLevel="1" x14ac:dyDescent="0.2">
      <c r="A40" s="63" t="s">
        <v>102</v>
      </c>
      <c r="B40" s="8" t="s">
        <v>36</v>
      </c>
      <c r="C40" s="26">
        <v>17.399999999999999</v>
      </c>
      <c r="D40" s="27"/>
      <c r="E40" s="9">
        <v>1</v>
      </c>
      <c r="F40" s="10">
        <v>40</v>
      </c>
      <c r="G40" s="26">
        <f t="shared" si="10"/>
        <v>40</v>
      </c>
      <c r="I40" s="9"/>
      <c r="J40" s="10"/>
      <c r="K40" s="26">
        <f t="shared" si="12"/>
        <v>0</v>
      </c>
    </row>
    <row r="41" spans="1:11" ht="12.75" customHeight="1" outlineLevel="1" x14ac:dyDescent="0.2">
      <c r="A41" s="63" t="s">
        <v>103</v>
      </c>
      <c r="B41" s="8" t="s">
        <v>8</v>
      </c>
      <c r="C41" s="26">
        <v>21.7</v>
      </c>
      <c r="D41" s="27"/>
      <c r="E41" s="9">
        <v>1</v>
      </c>
      <c r="F41" s="10">
        <v>21</v>
      </c>
      <c r="G41" s="26">
        <f t="shared" si="10"/>
        <v>21</v>
      </c>
      <c r="I41" s="9"/>
      <c r="J41" s="10"/>
      <c r="K41" s="26">
        <f t="shared" si="12"/>
        <v>0</v>
      </c>
    </row>
    <row r="42" spans="1:11" ht="12.75" customHeight="1" x14ac:dyDescent="0.2">
      <c r="A42" s="60" t="s">
        <v>104</v>
      </c>
      <c r="B42" s="37" t="s">
        <v>37</v>
      </c>
      <c r="C42" s="40">
        <v>113.9</v>
      </c>
      <c r="D42" s="27"/>
      <c r="E42" s="38"/>
      <c r="F42" s="39"/>
      <c r="G42" s="40">
        <f>G43+G51+G52+G53+G55+G54</f>
        <v>148</v>
      </c>
      <c r="I42" s="38"/>
      <c r="J42" s="39"/>
      <c r="K42" s="40">
        <f>K43+K51+K52+K53+K55+K54</f>
        <v>0</v>
      </c>
    </row>
    <row r="43" spans="1:11" ht="12.75" customHeight="1" outlineLevel="1" x14ac:dyDescent="0.2">
      <c r="A43" s="54" t="s">
        <v>105</v>
      </c>
      <c r="B43" s="8" t="s">
        <v>38</v>
      </c>
      <c r="C43" s="26">
        <v>113.9</v>
      </c>
      <c r="D43" s="27"/>
      <c r="E43" s="9"/>
      <c r="F43" s="10"/>
      <c r="G43" s="26">
        <f>SUM(G44:G50)</f>
        <v>113</v>
      </c>
      <c r="I43" s="9"/>
      <c r="J43" s="10"/>
      <c r="K43" s="26">
        <f>SUM(K44:K50)</f>
        <v>0</v>
      </c>
    </row>
    <row r="44" spans="1:11" outlineLevel="1" x14ac:dyDescent="0.2">
      <c r="A44" s="54" t="s">
        <v>106</v>
      </c>
      <c r="B44" s="44" t="s">
        <v>42</v>
      </c>
      <c r="C44" s="49">
        <v>15</v>
      </c>
      <c r="D44" s="27"/>
      <c r="E44" s="9">
        <v>1</v>
      </c>
      <c r="F44" s="10">
        <v>8</v>
      </c>
      <c r="G44" s="26">
        <f>E44*F44</f>
        <v>8</v>
      </c>
      <c r="I44" s="9"/>
      <c r="J44" s="10"/>
      <c r="K44" s="26">
        <f>I44*J44</f>
        <v>0</v>
      </c>
    </row>
    <row r="45" spans="1:11" outlineLevel="1" x14ac:dyDescent="0.2">
      <c r="A45" s="54" t="s">
        <v>107</v>
      </c>
      <c r="B45" s="44" t="s">
        <v>39</v>
      </c>
      <c r="C45" s="49">
        <v>11.7</v>
      </c>
      <c r="D45" s="27"/>
      <c r="E45" s="17">
        <v>1</v>
      </c>
      <c r="F45" s="17">
        <v>10</v>
      </c>
      <c r="G45" s="26">
        <f t="shared" ref="G45:G55" si="13">E45*F45</f>
        <v>10</v>
      </c>
      <c r="I45" s="17"/>
      <c r="J45" s="17"/>
      <c r="K45" s="26">
        <f t="shared" ref="K45:K54" si="14">I45*J45</f>
        <v>0</v>
      </c>
    </row>
    <row r="46" spans="1:11" outlineLevel="1" x14ac:dyDescent="0.2">
      <c r="A46" s="54" t="s">
        <v>108</v>
      </c>
      <c r="B46" s="44" t="s">
        <v>43</v>
      </c>
      <c r="C46" s="49" t="s">
        <v>49</v>
      </c>
      <c r="D46" s="27"/>
      <c r="E46" s="9">
        <v>1</v>
      </c>
      <c r="F46" s="10">
        <v>14</v>
      </c>
      <c r="G46" s="26">
        <f t="shared" si="13"/>
        <v>14</v>
      </c>
      <c r="I46" s="9"/>
      <c r="J46" s="10"/>
      <c r="K46" s="26">
        <f t="shared" si="14"/>
        <v>0</v>
      </c>
    </row>
    <row r="47" spans="1:11" outlineLevel="1" x14ac:dyDescent="0.2">
      <c r="A47" s="54" t="s">
        <v>109</v>
      </c>
      <c r="B47" s="44" t="s">
        <v>14</v>
      </c>
      <c r="C47" s="49">
        <v>48.6</v>
      </c>
      <c r="D47" s="27"/>
      <c r="E47" s="9">
        <v>1</v>
      </c>
      <c r="F47" s="10">
        <v>30</v>
      </c>
      <c r="G47" s="26">
        <f t="shared" si="13"/>
        <v>30</v>
      </c>
      <c r="I47" s="9"/>
      <c r="J47" s="10"/>
      <c r="K47" s="26">
        <f t="shared" si="14"/>
        <v>0</v>
      </c>
    </row>
    <row r="48" spans="1:11" outlineLevel="1" x14ac:dyDescent="0.2">
      <c r="A48" s="54" t="s">
        <v>110</v>
      </c>
      <c r="B48" s="44" t="s">
        <v>20</v>
      </c>
      <c r="C48" s="49">
        <v>0</v>
      </c>
      <c r="D48" s="27"/>
      <c r="E48" s="9">
        <v>1</v>
      </c>
      <c r="F48" s="10">
        <v>20</v>
      </c>
      <c r="G48" s="26">
        <f t="shared" si="13"/>
        <v>20</v>
      </c>
      <c r="I48" s="9"/>
      <c r="J48" s="10"/>
      <c r="K48" s="26">
        <f t="shared" si="14"/>
        <v>0</v>
      </c>
    </row>
    <row r="49" spans="1:11" outlineLevel="1" x14ac:dyDescent="0.2">
      <c r="A49" s="54" t="s">
        <v>111</v>
      </c>
      <c r="B49" s="44" t="s">
        <v>40</v>
      </c>
      <c r="C49" s="49">
        <v>0</v>
      </c>
      <c r="D49" s="27"/>
      <c r="E49" s="17">
        <v>1</v>
      </c>
      <c r="F49" s="17">
        <v>10</v>
      </c>
      <c r="G49" s="26">
        <f t="shared" si="13"/>
        <v>10</v>
      </c>
      <c r="I49" s="17"/>
      <c r="J49" s="17"/>
      <c r="K49" s="26">
        <f t="shared" si="14"/>
        <v>0</v>
      </c>
    </row>
    <row r="50" spans="1:11" outlineLevel="1" x14ac:dyDescent="0.2">
      <c r="A50" s="54" t="s">
        <v>112</v>
      </c>
      <c r="B50" s="44" t="s">
        <v>44</v>
      </c>
      <c r="C50" s="49">
        <v>38.6</v>
      </c>
      <c r="D50" s="27"/>
      <c r="E50" s="54">
        <v>1</v>
      </c>
      <c r="F50" s="54">
        <v>21</v>
      </c>
      <c r="G50" s="26">
        <f t="shared" si="13"/>
        <v>21</v>
      </c>
      <c r="I50" s="54"/>
      <c r="J50" s="54"/>
      <c r="K50" s="26">
        <f t="shared" si="14"/>
        <v>0</v>
      </c>
    </row>
    <row r="51" spans="1:11" outlineLevel="1" x14ac:dyDescent="0.2">
      <c r="A51" s="54" t="s">
        <v>113</v>
      </c>
      <c r="B51" s="43" t="s">
        <v>41</v>
      </c>
      <c r="C51" s="26" t="s">
        <v>49</v>
      </c>
      <c r="D51" s="27"/>
      <c r="E51" s="24">
        <v>3</v>
      </c>
      <c r="F51" s="25">
        <v>3</v>
      </c>
      <c r="G51" s="26">
        <f t="shared" si="13"/>
        <v>9</v>
      </c>
      <c r="I51" s="24"/>
      <c r="J51" s="25"/>
      <c r="K51" s="26">
        <f t="shared" si="14"/>
        <v>0</v>
      </c>
    </row>
    <row r="52" spans="1:11" outlineLevel="1" x14ac:dyDescent="0.2">
      <c r="A52" s="54" t="s">
        <v>114</v>
      </c>
      <c r="B52" s="43" t="s">
        <v>45</v>
      </c>
      <c r="C52" s="26" t="s">
        <v>49</v>
      </c>
      <c r="D52" s="27"/>
      <c r="E52" s="24">
        <v>1</v>
      </c>
      <c r="F52" s="25">
        <v>10</v>
      </c>
      <c r="G52" s="26">
        <f t="shared" si="13"/>
        <v>10</v>
      </c>
      <c r="I52" s="24"/>
      <c r="J52" s="25"/>
      <c r="K52" s="26">
        <f t="shared" si="14"/>
        <v>0</v>
      </c>
    </row>
    <row r="53" spans="1:11" outlineLevel="1" x14ac:dyDescent="0.2">
      <c r="A53" s="54" t="s">
        <v>115</v>
      </c>
      <c r="B53" s="43" t="s">
        <v>46</v>
      </c>
      <c r="C53" s="26" t="s">
        <v>49</v>
      </c>
      <c r="D53" s="27"/>
      <c r="E53" s="24"/>
      <c r="F53" s="25" t="s">
        <v>49</v>
      </c>
      <c r="G53" s="26"/>
      <c r="I53" s="24"/>
      <c r="J53" s="25"/>
      <c r="K53" s="26">
        <f t="shared" si="14"/>
        <v>0</v>
      </c>
    </row>
    <row r="54" spans="1:11" outlineLevel="1" x14ac:dyDescent="0.2">
      <c r="A54" s="54" t="s">
        <v>116</v>
      </c>
      <c r="B54" s="43" t="s">
        <v>47</v>
      </c>
      <c r="C54" s="26" t="s">
        <v>49</v>
      </c>
      <c r="D54" s="27"/>
      <c r="E54" s="24">
        <v>1</v>
      </c>
      <c r="F54" s="25">
        <v>10</v>
      </c>
      <c r="G54" s="26">
        <f t="shared" si="13"/>
        <v>10</v>
      </c>
      <c r="I54" s="24"/>
      <c r="J54" s="25"/>
      <c r="K54" s="26">
        <f t="shared" si="14"/>
        <v>0</v>
      </c>
    </row>
    <row r="55" spans="1:11" ht="13.5" outlineLevel="1" thickBot="1" x14ac:dyDescent="0.25">
      <c r="A55" s="54" t="s">
        <v>117</v>
      </c>
      <c r="B55" s="43" t="s">
        <v>48</v>
      </c>
      <c r="C55" s="26" t="s">
        <v>49</v>
      </c>
      <c r="D55" s="27"/>
      <c r="E55" s="24">
        <v>2</v>
      </c>
      <c r="F55" s="25">
        <v>3</v>
      </c>
      <c r="G55" s="26">
        <f t="shared" si="13"/>
        <v>6</v>
      </c>
      <c r="I55" s="24"/>
      <c r="J55" s="25"/>
      <c r="K55" s="26">
        <f t="shared" ref="K55" si="15">I55*J55</f>
        <v>0</v>
      </c>
    </row>
    <row r="56" spans="1:11" s="1" customFormat="1" ht="13.5" thickBot="1" x14ac:dyDescent="0.25">
      <c r="A56" s="65">
        <v>5</v>
      </c>
      <c r="B56" s="61" t="s">
        <v>50</v>
      </c>
      <c r="C56" s="15">
        <v>0</v>
      </c>
      <c r="D56" s="27"/>
      <c r="E56" s="23"/>
      <c r="F56" s="14"/>
      <c r="G56" s="15">
        <v>70</v>
      </c>
      <c r="I56" s="23"/>
      <c r="J56" s="14"/>
      <c r="K56" s="15">
        <f>K57</f>
        <v>0</v>
      </c>
    </row>
    <row r="57" spans="1:11" s="1" customFormat="1" ht="13.5" thickBot="1" x14ac:dyDescent="0.25">
      <c r="A57" s="54" t="s">
        <v>118</v>
      </c>
      <c r="B57" s="66" t="s">
        <v>130</v>
      </c>
      <c r="C57" s="6">
        <v>0</v>
      </c>
      <c r="D57" s="27"/>
      <c r="E57" s="9">
        <v>1</v>
      </c>
      <c r="F57" s="10">
        <v>70</v>
      </c>
      <c r="G57" s="6">
        <f>E57*F57</f>
        <v>70</v>
      </c>
      <c r="I57" s="9"/>
      <c r="J57" s="10"/>
      <c r="K57" s="6">
        <f>I57*J57</f>
        <v>0</v>
      </c>
    </row>
    <row r="58" spans="1:11" s="1" customFormat="1" ht="15.75" thickBot="1" x14ac:dyDescent="0.25">
      <c r="A58" s="2"/>
      <c r="B58" s="2"/>
      <c r="C58" s="7">
        <f>C3+C11+C21+C33+C42+C56</f>
        <v>2466.5</v>
      </c>
      <c r="D58" s="2"/>
      <c r="E58" s="21"/>
      <c r="F58" s="21"/>
      <c r="G58" s="7">
        <f>G3+G11+G21+G33+G42+G56</f>
        <v>3049</v>
      </c>
      <c r="I58" s="21"/>
      <c r="J58" s="21"/>
      <c r="K58" s="7">
        <f>K3+K11+K21+K33+K42+K56</f>
        <v>0</v>
      </c>
    </row>
    <row r="59" spans="1:11" s="1" customFormat="1" ht="13.5" thickBot="1" x14ac:dyDescent="0.25">
      <c r="A59" s="2"/>
      <c r="B59" s="2"/>
      <c r="C59" s="21"/>
      <c r="D59" s="2"/>
      <c r="E59" s="21"/>
      <c r="F59" s="21"/>
      <c r="G59" s="21"/>
      <c r="I59" s="21"/>
      <c r="J59" s="21"/>
      <c r="K59" s="21"/>
    </row>
    <row r="60" spans="1:11" ht="13.5" thickBot="1" x14ac:dyDescent="0.25">
      <c r="A60" s="62">
        <v>6</v>
      </c>
      <c r="B60" s="50" t="s">
        <v>21</v>
      </c>
      <c r="C60" s="52">
        <v>3482</v>
      </c>
      <c r="E60" s="51"/>
      <c r="F60" s="53"/>
      <c r="G60" s="52">
        <f>SUM(G61:G71)</f>
        <v>4194</v>
      </c>
      <c r="I60" s="51"/>
      <c r="J60" s="53"/>
      <c r="K60" s="52">
        <f>SUM(K61:K71)</f>
        <v>0</v>
      </c>
    </row>
    <row r="61" spans="1:11" outlineLevel="1" x14ac:dyDescent="0.2">
      <c r="A61" s="63" t="s">
        <v>119</v>
      </c>
      <c r="B61" s="12" t="s">
        <v>55</v>
      </c>
      <c r="C61" s="16"/>
      <c r="D61" s="27"/>
      <c r="E61" s="11"/>
      <c r="F61" s="10"/>
      <c r="G61" s="26" t="s">
        <v>49</v>
      </c>
      <c r="I61" s="11"/>
      <c r="J61" s="10"/>
      <c r="K61" s="26" t="s">
        <v>49</v>
      </c>
    </row>
    <row r="62" spans="1:11" outlineLevel="1" x14ac:dyDescent="0.2">
      <c r="A62" s="63" t="s">
        <v>120</v>
      </c>
      <c r="B62" s="12" t="s">
        <v>56</v>
      </c>
      <c r="C62" s="26"/>
      <c r="D62" s="27"/>
      <c r="E62" s="11"/>
      <c r="F62" s="10"/>
      <c r="G62" s="26" t="s">
        <v>49</v>
      </c>
      <c r="I62" s="11"/>
      <c r="J62" s="10"/>
      <c r="K62" s="26" t="s">
        <v>49</v>
      </c>
    </row>
    <row r="63" spans="1:11" outlineLevel="1" x14ac:dyDescent="0.2">
      <c r="A63" s="63" t="s">
        <v>121</v>
      </c>
      <c r="B63" s="12" t="s">
        <v>63</v>
      </c>
      <c r="C63" s="26">
        <v>622</v>
      </c>
      <c r="D63" s="27"/>
      <c r="E63" s="11">
        <v>1</v>
      </c>
      <c r="F63" s="10">
        <v>1070</v>
      </c>
      <c r="G63" s="26">
        <f t="shared" ref="G63:G71" si="16">E63*F63</f>
        <v>1070</v>
      </c>
      <c r="I63" s="11"/>
      <c r="J63" s="10"/>
      <c r="K63" s="26">
        <f t="shared" ref="K63:K68" si="17">I63*J63</f>
        <v>0</v>
      </c>
    </row>
    <row r="64" spans="1:11" outlineLevel="1" x14ac:dyDescent="0.2">
      <c r="A64" s="63" t="s">
        <v>122</v>
      </c>
      <c r="B64" s="12" t="s">
        <v>64</v>
      </c>
      <c r="C64" s="26">
        <v>0</v>
      </c>
      <c r="D64" s="27"/>
      <c r="E64" s="11">
        <v>1</v>
      </c>
      <c r="F64" s="10">
        <v>214</v>
      </c>
      <c r="G64" s="26">
        <f t="shared" si="16"/>
        <v>214</v>
      </c>
      <c r="I64" s="11"/>
      <c r="J64" s="10"/>
      <c r="K64" s="26">
        <f t="shared" si="17"/>
        <v>0</v>
      </c>
    </row>
    <row r="65" spans="1:11" outlineLevel="1" x14ac:dyDescent="0.2">
      <c r="A65" s="63" t="s">
        <v>123</v>
      </c>
      <c r="B65" s="12" t="s">
        <v>57</v>
      </c>
      <c r="C65" s="26">
        <v>0</v>
      </c>
      <c r="D65" s="27"/>
      <c r="E65" s="11">
        <v>1</v>
      </c>
      <c r="F65" s="10">
        <v>20</v>
      </c>
      <c r="G65" s="26">
        <f t="shared" si="16"/>
        <v>20</v>
      </c>
      <c r="I65" s="11"/>
      <c r="J65" s="10"/>
      <c r="K65" s="26">
        <f t="shared" si="17"/>
        <v>0</v>
      </c>
    </row>
    <row r="66" spans="1:11" outlineLevel="1" x14ac:dyDescent="0.2">
      <c r="A66" s="63" t="s">
        <v>124</v>
      </c>
      <c r="B66" s="12" t="s">
        <v>58</v>
      </c>
      <c r="C66" s="26">
        <v>1900</v>
      </c>
      <c r="D66" s="27"/>
      <c r="E66" s="11">
        <v>1</v>
      </c>
      <c r="F66" s="10">
        <v>1850</v>
      </c>
      <c r="G66" s="26">
        <f t="shared" si="16"/>
        <v>1850</v>
      </c>
      <c r="I66" s="11"/>
      <c r="J66" s="10"/>
      <c r="K66" s="26">
        <f t="shared" si="17"/>
        <v>0</v>
      </c>
    </row>
    <row r="67" spans="1:11" outlineLevel="1" x14ac:dyDescent="0.2">
      <c r="A67" s="63" t="s">
        <v>125</v>
      </c>
      <c r="B67" s="12" t="s">
        <v>59</v>
      </c>
      <c r="C67" s="26">
        <v>352</v>
      </c>
      <c r="D67" s="27"/>
      <c r="E67" s="11">
        <v>1</v>
      </c>
      <c r="F67" s="10">
        <v>370</v>
      </c>
      <c r="G67" s="26">
        <f t="shared" si="16"/>
        <v>370</v>
      </c>
      <c r="I67" s="11"/>
      <c r="J67" s="10"/>
      <c r="K67" s="26">
        <f t="shared" si="17"/>
        <v>0</v>
      </c>
    </row>
    <row r="68" spans="1:11" outlineLevel="1" x14ac:dyDescent="0.2">
      <c r="A68" s="63" t="s">
        <v>126</v>
      </c>
      <c r="B68" s="12" t="s">
        <v>48</v>
      </c>
      <c r="C68" s="26">
        <v>0</v>
      </c>
      <c r="D68" s="27"/>
      <c r="E68" s="11">
        <v>2</v>
      </c>
      <c r="F68" s="10">
        <v>15</v>
      </c>
      <c r="G68" s="26">
        <f t="shared" si="16"/>
        <v>30</v>
      </c>
      <c r="I68" s="11"/>
      <c r="J68" s="10"/>
      <c r="K68" s="26">
        <f t="shared" si="17"/>
        <v>0</v>
      </c>
    </row>
    <row r="69" spans="1:11" outlineLevel="1" x14ac:dyDescent="0.2">
      <c r="A69" s="63" t="s">
        <v>127</v>
      </c>
      <c r="B69" s="12" t="s">
        <v>60</v>
      </c>
      <c r="C69" s="26">
        <v>608</v>
      </c>
      <c r="D69" s="27"/>
      <c r="E69" s="11">
        <v>24</v>
      </c>
      <c r="F69" s="10">
        <v>25</v>
      </c>
      <c r="G69" s="26">
        <f>E69*F69</f>
        <v>600</v>
      </c>
      <c r="I69" s="11"/>
      <c r="J69" s="10"/>
      <c r="K69" s="26">
        <f>I69*J69</f>
        <v>0</v>
      </c>
    </row>
    <row r="70" spans="1:11" outlineLevel="1" x14ac:dyDescent="0.2">
      <c r="A70" s="63" t="s">
        <v>128</v>
      </c>
      <c r="B70" s="12" t="s">
        <v>61</v>
      </c>
      <c r="C70" s="26" t="s">
        <v>49</v>
      </c>
      <c r="D70" s="27"/>
      <c r="E70" s="11">
        <v>2</v>
      </c>
      <c r="F70" s="10">
        <v>10</v>
      </c>
      <c r="G70" s="26">
        <f t="shared" si="16"/>
        <v>20</v>
      </c>
      <c r="I70" s="11"/>
      <c r="J70" s="10"/>
      <c r="K70" s="26">
        <f t="shared" ref="K70:K71" si="18">I70*J70</f>
        <v>0</v>
      </c>
    </row>
    <row r="71" spans="1:11" outlineLevel="1" x14ac:dyDescent="0.2">
      <c r="A71" s="63" t="s">
        <v>129</v>
      </c>
      <c r="B71" s="12" t="s">
        <v>62</v>
      </c>
      <c r="C71" s="26">
        <v>0</v>
      </c>
      <c r="D71" s="27"/>
      <c r="E71" s="11">
        <v>1</v>
      </c>
      <c r="F71" s="10">
        <v>20</v>
      </c>
      <c r="G71" s="26">
        <f t="shared" si="16"/>
        <v>20</v>
      </c>
      <c r="I71" s="11"/>
      <c r="J71" s="10"/>
      <c r="K71" s="26">
        <f t="shared" si="18"/>
        <v>0</v>
      </c>
    </row>
  </sheetData>
  <mergeCells count="5">
    <mergeCell ref="I1:K1"/>
    <mergeCell ref="B1:B2"/>
    <mergeCell ref="E1:G1"/>
    <mergeCell ref="A1:A2"/>
    <mergeCell ref="C1:C2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surface Viste Bousquet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OPSIA</dc:creator>
  <cp:lastModifiedBy>Gregoire Cizeron</cp:lastModifiedBy>
  <cp:lastPrinted>2023-12-22T10:51:41Z</cp:lastPrinted>
  <dcterms:created xsi:type="dcterms:W3CDTF">2023-06-27T12:52:12Z</dcterms:created>
  <dcterms:modified xsi:type="dcterms:W3CDTF">2025-01-30T16:11:31Z</dcterms:modified>
</cp:coreProperties>
</file>